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8280" tabRatio="601" activeTab="0"/>
  </bookViews>
  <sheets>
    <sheet name="1_b_ Verkeer per vervoermi" sheetId="1" r:id="rId1"/>
  </sheets>
  <definedNames>
    <definedName name="Excel_BuiltIn_Print_Area_9">#REF!</definedName>
    <definedName name="_xlnm.Print_Area" localSheetId="0">'1_b_ Verkeer per vervoermi'!$B$3:$N$33</definedName>
    <definedName name="TABLE_1">#REF!</definedName>
    <definedName name="TABLE_2">'1_b_ Verkeer per vervoermi'!$B$4:$H$14</definedName>
    <definedName name="TABLE_2_2">'1_b_ Verkeer per vervoermi'!#REF!</definedName>
    <definedName name="TABLE_2_4">#REF!</definedName>
    <definedName name="TABLE_3">#REF!</definedName>
    <definedName name="TABLE_3_4">#REF!</definedName>
    <definedName name="TABLE_4">#REF!</definedName>
    <definedName name="TABLE_4_4">#REF!</definedName>
    <definedName name="TABLE_5">#REF!</definedName>
    <definedName name="TABLE_5_4">#REF!</definedName>
    <definedName name="TABLE_6">#REF!</definedName>
    <definedName name="TABLE_6_4">#REF!</definedName>
    <definedName name="TABLE_7">#REF!</definedName>
    <definedName name="TABLE_7_4">#REF!</definedName>
    <definedName name="TABLE_8_4">#REF!</definedName>
    <definedName name="TABLE_9_4">#REF!</definedName>
  </definedNames>
  <calcPr fullCalcOnLoad="1"/>
</workbook>
</file>

<file path=xl/sharedStrings.xml><?xml version="1.0" encoding="utf-8"?>
<sst xmlns="http://schemas.openxmlformats.org/spreadsheetml/2006/main" count="27" uniqueCount="18">
  <si>
    <t>Source: SPF Mobilité et Transports - Direction Mobilité (Routes)</t>
  </si>
  <si>
    <t>Bron: FOD Mobiliteit en Vervoer - Directie Mobiliteit (Wegen)</t>
  </si>
  <si>
    <t>b.</t>
  </si>
  <si>
    <t>Distances parcourues par type de véhicule</t>
  </si>
  <si>
    <t>Afgelegde afstanden per voertuigtype</t>
  </si>
  <si>
    <t>x mia véhicules-km - x mld voertuigen-km</t>
  </si>
  <si>
    <t>Motocyclettes - Motorrijwielen</t>
  </si>
  <si>
    <t>Voitures particulières - Personenwagens (a)</t>
  </si>
  <si>
    <t>Autobus et/en autocars</t>
  </si>
  <si>
    <t>Camionnettes - Bestelwagens</t>
  </si>
  <si>
    <t>Véhicules utilitaires et tracteurs - Bedrijfsvoertuigen en trekkers (b)</t>
  </si>
  <si>
    <t>%</t>
  </si>
  <si>
    <t>(a) y compris taxis, ambulances et similaires - inbegrepen taxi's, ziekenwagens en dergelijke</t>
  </si>
  <si>
    <t>(b) Y compris véhicules spéciaux - Inbegrepen speciale voertuigen</t>
  </si>
  <si>
    <t>Totaal voertuigen voor het goederenvervoer</t>
  </si>
  <si>
    <t>Total véhicules pour le transport de marchandises</t>
  </si>
  <si>
    <t xml:space="preserve">Véhicules spéciaux -  Speciale voertuigen </t>
  </si>
  <si>
    <t>Total - Totaal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</si>
</sst>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0.0"/>
    <numFmt numFmtId="174" formatCode="0.0000"/>
    <numFmt numFmtId="175" formatCode="0.000"/>
  </numFmts>
  <fonts count="45"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72" fontId="0" fillId="0" borderId="0" xfId="59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right"/>
    </xf>
    <xf numFmtId="0" fontId="0" fillId="0" borderId="0" xfId="0" applyAlignment="1" quotePrefix="1">
      <alignment horizontal="right"/>
    </xf>
    <xf numFmtId="172" fontId="0" fillId="0" borderId="0" xfId="59" applyNumberFormat="1" applyFont="1" applyFill="1" applyBorder="1" applyAlignment="1" applyProtection="1" quotePrefix="1">
      <alignment horizontal="right"/>
      <protection/>
    </xf>
    <xf numFmtId="172" fontId="6" fillId="0" borderId="0" xfId="59" applyNumberFormat="1" applyFont="1" applyFill="1" applyBorder="1" applyAlignment="1" applyProtection="1">
      <alignment horizontal="right"/>
      <protection/>
    </xf>
    <xf numFmtId="172" fontId="6" fillId="0" borderId="0" xfId="59" applyNumberFormat="1" applyFont="1" applyFill="1" applyBorder="1" applyAlignment="1" applyProtection="1" quotePrefix="1">
      <alignment horizontal="right"/>
      <protection/>
    </xf>
    <xf numFmtId="0" fontId="4" fillId="0" borderId="0" xfId="0" applyFont="1" applyFill="1" applyAlignment="1">
      <alignment horizontal="left"/>
    </xf>
    <xf numFmtId="10" fontId="0" fillId="0" borderId="0" xfId="0" applyNumberFormat="1" applyFont="1" applyAlignment="1">
      <alignment/>
    </xf>
    <xf numFmtId="2" fontId="0" fillId="0" borderId="0" xfId="0" applyNumberFormat="1" applyAlignment="1" quotePrefix="1">
      <alignment horizontal="right"/>
    </xf>
    <xf numFmtId="10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2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_tabel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="79" zoomScaleNormal="79" zoomScalePageLayoutView="0" workbookViewId="0" topLeftCell="A1">
      <selection activeCell="W10" sqref="W10"/>
    </sheetView>
  </sheetViews>
  <sheetFormatPr defaultColWidth="9.140625" defaultRowHeight="12.75"/>
  <cols>
    <col min="1" max="1" width="2.57421875" style="1" customWidth="1"/>
    <col min="2" max="2" width="57.28125" style="1" customWidth="1"/>
    <col min="3" max="19" width="7.421875" style="1" customWidth="1"/>
    <col min="20" max="16384" width="9.140625" style="1" customWidth="1"/>
  </cols>
  <sheetData>
    <row r="1" spans="1:2" ht="13.5">
      <c r="A1" s="2" t="s">
        <v>2</v>
      </c>
      <c r="B1" s="2" t="s">
        <v>3</v>
      </c>
    </row>
    <row r="2" ht="13.5">
      <c r="B2" s="2" t="s">
        <v>4</v>
      </c>
    </row>
    <row r="4" spans="2:19" ht="12.75">
      <c r="B4" s="20" t="s">
        <v>5</v>
      </c>
      <c r="C4" s="20">
        <v>1970</v>
      </c>
      <c r="D4" s="20">
        <v>1980</v>
      </c>
      <c r="E4" s="20">
        <v>1985</v>
      </c>
      <c r="F4" s="20">
        <v>1990</v>
      </c>
      <c r="G4" s="20">
        <v>1995</v>
      </c>
      <c r="H4" s="20">
        <v>2000</v>
      </c>
      <c r="I4" s="20">
        <v>2005</v>
      </c>
      <c r="J4" s="20">
        <v>2006</v>
      </c>
      <c r="K4" s="20">
        <v>2007</v>
      </c>
      <c r="L4" s="20">
        <v>2008</v>
      </c>
      <c r="M4" s="20">
        <v>2009</v>
      </c>
      <c r="N4" s="20">
        <v>2010</v>
      </c>
      <c r="O4" s="20">
        <v>2011</v>
      </c>
      <c r="P4" s="20">
        <v>2012</v>
      </c>
      <c r="Q4" s="20">
        <v>2013</v>
      </c>
      <c r="R4" s="20">
        <v>2014</v>
      </c>
      <c r="S4" s="20">
        <v>2015</v>
      </c>
    </row>
    <row r="5" spans="2:16" ht="12.7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9" ht="12.75">
      <c r="B6" s="3" t="s">
        <v>17</v>
      </c>
      <c r="C6" s="5">
        <f aca="true" t="shared" si="0" ref="C6:K6">SUM(C7:C12)</f>
        <v>29.360000000000003</v>
      </c>
      <c r="D6" s="5">
        <f t="shared" si="0"/>
        <v>47.959999999999994</v>
      </c>
      <c r="E6" s="5">
        <f t="shared" si="0"/>
        <v>53.64</v>
      </c>
      <c r="F6" s="5">
        <f t="shared" si="0"/>
        <v>70.28</v>
      </c>
      <c r="G6" s="5">
        <f t="shared" si="0"/>
        <v>80.27999999999999</v>
      </c>
      <c r="H6" s="5">
        <f t="shared" si="0"/>
        <v>90.03</v>
      </c>
      <c r="I6" s="5">
        <f t="shared" si="0"/>
        <v>94.94999999999999</v>
      </c>
      <c r="J6" s="5">
        <f t="shared" si="0"/>
        <v>96.41999999999999</v>
      </c>
      <c r="K6" s="5">
        <f t="shared" si="0"/>
        <v>98.790967</v>
      </c>
      <c r="L6" s="5">
        <f aca="true" t="shared" si="1" ref="L6:Q6">SUM(L7:L12)</f>
        <v>97.48000000000002</v>
      </c>
      <c r="M6" s="5">
        <f t="shared" si="1"/>
        <v>98.16</v>
      </c>
      <c r="N6" s="5">
        <f t="shared" si="1"/>
        <v>98.66999999999999</v>
      </c>
      <c r="O6" s="5">
        <f t="shared" si="1"/>
        <v>99.67</v>
      </c>
      <c r="P6" s="5">
        <f t="shared" si="1"/>
        <v>99.98</v>
      </c>
      <c r="Q6" s="5">
        <f t="shared" si="1"/>
        <v>97.71</v>
      </c>
      <c r="R6" s="5">
        <f>SUM(R7:R12)</f>
        <v>99.2</v>
      </c>
      <c r="S6" s="5">
        <f>SUM(S7:S12)</f>
        <v>100.31</v>
      </c>
    </row>
    <row r="7" spans="2:19" ht="12.75">
      <c r="B7" s="3" t="s">
        <v>6</v>
      </c>
      <c r="C7" s="5">
        <v>0.12</v>
      </c>
      <c r="D7" s="5">
        <v>0.29</v>
      </c>
      <c r="E7" s="5">
        <v>0.31</v>
      </c>
      <c r="F7" s="4">
        <v>0.35</v>
      </c>
      <c r="G7" s="5">
        <v>0.95</v>
      </c>
      <c r="H7" s="5">
        <v>1.01</v>
      </c>
      <c r="I7" s="4">
        <v>1.21</v>
      </c>
      <c r="J7" s="4">
        <v>1.25</v>
      </c>
      <c r="K7" s="5">
        <v>1.30206</v>
      </c>
      <c r="L7" s="5">
        <v>1.3</v>
      </c>
      <c r="M7" s="5">
        <v>1.27</v>
      </c>
      <c r="N7" s="5">
        <v>1.27</v>
      </c>
      <c r="O7" s="5">
        <v>1.27</v>
      </c>
      <c r="P7" s="5">
        <v>1.28</v>
      </c>
      <c r="Q7" s="5">
        <v>1.22</v>
      </c>
      <c r="R7" s="5">
        <v>1.24</v>
      </c>
      <c r="S7" s="5">
        <v>1.22</v>
      </c>
    </row>
    <row r="8" spans="2:19" ht="12.75">
      <c r="B8" s="3" t="s">
        <v>7</v>
      </c>
      <c r="C8" s="5">
        <v>24.18</v>
      </c>
      <c r="D8" s="5">
        <v>40.61</v>
      </c>
      <c r="E8" s="5">
        <v>45.77</v>
      </c>
      <c r="F8" s="4">
        <v>59.88</v>
      </c>
      <c r="G8" s="5">
        <v>66.37</v>
      </c>
      <c r="H8" s="5">
        <v>72.5</v>
      </c>
      <c r="I8" s="4">
        <v>74.5</v>
      </c>
      <c r="J8" s="4">
        <v>75.23</v>
      </c>
      <c r="K8" s="4">
        <v>76.62</v>
      </c>
      <c r="L8" s="5">
        <v>76.67</v>
      </c>
      <c r="M8" s="5">
        <v>78.06</v>
      </c>
      <c r="N8" s="5">
        <v>78.07</v>
      </c>
      <c r="O8" s="5">
        <v>79.01</v>
      </c>
      <c r="P8" s="5">
        <v>79.15</v>
      </c>
      <c r="Q8" s="5">
        <v>77.21</v>
      </c>
      <c r="R8" s="5">
        <v>78.04</v>
      </c>
      <c r="S8" s="5">
        <v>78.73</v>
      </c>
    </row>
    <row r="9" spans="2:19" ht="12.75">
      <c r="B9" s="3" t="s">
        <v>8</v>
      </c>
      <c r="C9" s="5">
        <v>0.44</v>
      </c>
      <c r="D9" s="5">
        <v>0.58</v>
      </c>
      <c r="E9" s="5">
        <v>0.57</v>
      </c>
      <c r="F9" s="4">
        <v>0.57</v>
      </c>
      <c r="G9" s="5">
        <v>0.66</v>
      </c>
      <c r="H9" s="5">
        <v>0.66</v>
      </c>
      <c r="I9" s="4">
        <v>0.77</v>
      </c>
      <c r="J9" s="5">
        <v>0.8</v>
      </c>
      <c r="K9" s="5">
        <v>0.83</v>
      </c>
      <c r="L9" s="5">
        <v>0.78</v>
      </c>
      <c r="M9" s="5">
        <v>0.78</v>
      </c>
      <c r="N9" s="5">
        <v>0.77</v>
      </c>
      <c r="O9" s="5">
        <v>0.79</v>
      </c>
      <c r="P9" s="5">
        <v>0.8</v>
      </c>
      <c r="Q9" s="5">
        <v>0.63</v>
      </c>
      <c r="R9" s="5">
        <v>0.65</v>
      </c>
      <c r="S9" s="5">
        <v>0.66</v>
      </c>
    </row>
    <row r="10" spans="2:19" ht="12.75">
      <c r="B10" s="3" t="s">
        <v>16</v>
      </c>
      <c r="C10" s="5">
        <v>0.14</v>
      </c>
      <c r="D10" s="5">
        <v>0.26</v>
      </c>
      <c r="E10" s="5">
        <v>0.3</v>
      </c>
      <c r="F10" s="4">
        <v>0.42</v>
      </c>
      <c r="G10" s="5">
        <v>0.35</v>
      </c>
      <c r="H10" s="5">
        <v>0.29</v>
      </c>
      <c r="I10" s="4">
        <v>0.39</v>
      </c>
      <c r="J10" s="5">
        <v>0.41</v>
      </c>
      <c r="K10" s="5">
        <v>0.44</v>
      </c>
      <c r="L10" s="5">
        <v>0.43</v>
      </c>
      <c r="M10" s="5">
        <v>0.42</v>
      </c>
      <c r="N10" s="5">
        <v>0.42</v>
      </c>
      <c r="O10" s="5">
        <v>0.43</v>
      </c>
      <c r="P10" s="5">
        <v>0.44</v>
      </c>
      <c r="Q10" s="5">
        <v>0.39</v>
      </c>
      <c r="R10" s="5">
        <v>0.4</v>
      </c>
      <c r="S10" s="5">
        <v>0.4</v>
      </c>
    </row>
    <row r="11" spans="2:19" ht="12.75">
      <c r="B11" s="3" t="s">
        <v>9</v>
      </c>
      <c r="C11" s="5">
        <v>1.64</v>
      </c>
      <c r="D11" s="5">
        <v>2.26</v>
      </c>
      <c r="E11" s="5">
        <v>2.47</v>
      </c>
      <c r="F11" s="4">
        <v>3.42</v>
      </c>
      <c r="G11" s="5">
        <v>5.35</v>
      </c>
      <c r="H11" s="5">
        <v>7.52</v>
      </c>
      <c r="I11" s="4">
        <v>9.39</v>
      </c>
      <c r="J11" s="4">
        <v>9.82</v>
      </c>
      <c r="K11" s="17">
        <v>10.348907</v>
      </c>
      <c r="L11" s="17">
        <v>9.9</v>
      </c>
      <c r="M11" s="17">
        <v>9.8</v>
      </c>
      <c r="N11" s="17">
        <v>10.01</v>
      </c>
      <c r="O11" s="17">
        <v>10.18</v>
      </c>
      <c r="P11" s="17">
        <v>10.51</v>
      </c>
      <c r="Q11" s="5">
        <v>10.12</v>
      </c>
      <c r="R11" s="5">
        <v>10.6</v>
      </c>
      <c r="S11" s="5">
        <v>10.97</v>
      </c>
    </row>
    <row r="12" spans="2:19" ht="12.75">
      <c r="B12" s="3" t="s">
        <v>10</v>
      </c>
      <c r="C12" s="5">
        <v>2.84</v>
      </c>
      <c r="D12" s="5">
        <v>3.96</v>
      </c>
      <c r="E12" s="5">
        <v>4.22</v>
      </c>
      <c r="F12" s="4">
        <v>5.64</v>
      </c>
      <c r="G12" s="5">
        <v>6.6</v>
      </c>
      <c r="H12" s="5">
        <v>8.05</v>
      </c>
      <c r="I12" s="4">
        <v>8.69</v>
      </c>
      <c r="J12" s="4">
        <v>8.91</v>
      </c>
      <c r="K12" s="11">
        <v>9.25</v>
      </c>
      <c r="L12" s="11">
        <v>8.4</v>
      </c>
      <c r="M12" s="11">
        <v>7.83</v>
      </c>
      <c r="N12" s="11">
        <v>8.13</v>
      </c>
      <c r="O12" s="11">
        <v>7.99</v>
      </c>
      <c r="P12" s="11">
        <v>7.8</v>
      </c>
      <c r="Q12" s="21">
        <v>8.14</v>
      </c>
      <c r="R12" s="5">
        <v>8.27</v>
      </c>
      <c r="S12" s="5">
        <v>8.33</v>
      </c>
    </row>
    <row r="13" spans="2:16" ht="12.75">
      <c r="B13" s="9" t="s">
        <v>15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19" ht="12.75">
      <c r="B14" s="9" t="s">
        <v>14</v>
      </c>
      <c r="C14" s="10">
        <f aca="true" t="shared" si="2" ref="C14:N14">SUM(C11:C12)</f>
        <v>4.4799999999999995</v>
      </c>
      <c r="D14" s="10">
        <f t="shared" si="2"/>
        <v>6.22</v>
      </c>
      <c r="E14" s="10">
        <f t="shared" si="2"/>
        <v>6.6899999999999995</v>
      </c>
      <c r="F14" s="10">
        <f t="shared" si="2"/>
        <v>9.059999999999999</v>
      </c>
      <c r="G14" s="10">
        <f t="shared" si="2"/>
        <v>11.95</v>
      </c>
      <c r="H14" s="10">
        <f t="shared" si="2"/>
        <v>15.57</v>
      </c>
      <c r="I14" s="10">
        <f t="shared" si="2"/>
        <v>18.08</v>
      </c>
      <c r="J14" s="10">
        <f t="shared" si="2"/>
        <v>18.73</v>
      </c>
      <c r="K14" s="10">
        <f t="shared" si="2"/>
        <v>19.598907</v>
      </c>
      <c r="L14" s="10">
        <f t="shared" si="2"/>
        <v>18.3</v>
      </c>
      <c r="M14" s="10">
        <f t="shared" si="2"/>
        <v>17.630000000000003</v>
      </c>
      <c r="N14" s="10">
        <f t="shared" si="2"/>
        <v>18.14</v>
      </c>
      <c r="O14" s="10">
        <f>SUM(O11:O12)</f>
        <v>18.17</v>
      </c>
      <c r="P14" s="10">
        <f>SUM(P11:P12)</f>
        <v>18.31</v>
      </c>
      <c r="Q14" s="10">
        <f>SUM(Q11:Q12)</f>
        <v>18.259999999999998</v>
      </c>
      <c r="R14" s="10">
        <f>SUM(R11:R12)</f>
        <v>18.869999999999997</v>
      </c>
      <c r="S14" s="10">
        <f>SUM(S11:S12)</f>
        <v>19.3</v>
      </c>
    </row>
    <row r="15" spans="2:16" ht="12.75">
      <c r="B15" s="3"/>
      <c r="C15" s="5"/>
      <c r="D15" s="5"/>
      <c r="E15" s="5"/>
      <c r="F15" s="4"/>
      <c r="G15" s="5"/>
      <c r="H15" s="5"/>
      <c r="I15" s="4"/>
      <c r="J15" s="4"/>
      <c r="K15" s="4"/>
      <c r="L15" s="4"/>
      <c r="M15" s="4"/>
      <c r="N15" s="4"/>
      <c r="O15" s="4"/>
      <c r="P15" s="4"/>
    </row>
    <row r="16" spans="2:19" ht="12.75">
      <c r="B16" s="20" t="s">
        <v>11</v>
      </c>
      <c r="C16" s="20">
        <v>1970</v>
      </c>
      <c r="D16" s="20">
        <v>1980</v>
      </c>
      <c r="E16" s="20"/>
      <c r="F16" s="20">
        <v>1990</v>
      </c>
      <c r="G16" s="20">
        <v>1995</v>
      </c>
      <c r="H16" s="20">
        <v>2000</v>
      </c>
      <c r="I16" s="20">
        <v>2005</v>
      </c>
      <c r="J16" s="20">
        <v>2006</v>
      </c>
      <c r="K16" s="20">
        <v>2007</v>
      </c>
      <c r="L16" s="20">
        <v>2008</v>
      </c>
      <c r="M16" s="20">
        <v>2009</v>
      </c>
      <c r="N16" s="20">
        <v>2010</v>
      </c>
      <c r="O16" s="20">
        <v>2011</v>
      </c>
      <c r="P16" s="20">
        <v>2012</v>
      </c>
      <c r="Q16" s="20">
        <v>2013</v>
      </c>
      <c r="R16" s="20">
        <v>2014</v>
      </c>
      <c r="S16" s="20">
        <v>2015</v>
      </c>
    </row>
    <row r="17" spans="2:16" ht="12.75">
      <c r="B17" s="1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9" ht="12.75">
      <c r="B18" s="3" t="s">
        <v>17</v>
      </c>
      <c r="C18" s="6">
        <f aca="true" t="shared" si="3" ref="C18:N18">C6/C$6</f>
        <v>1</v>
      </c>
      <c r="D18" s="6">
        <f t="shared" si="3"/>
        <v>1</v>
      </c>
      <c r="E18" s="6">
        <f t="shared" si="3"/>
        <v>1</v>
      </c>
      <c r="F18" s="6">
        <f t="shared" si="3"/>
        <v>1</v>
      </c>
      <c r="G18" s="6">
        <f t="shared" si="3"/>
        <v>1</v>
      </c>
      <c r="H18" s="6">
        <f t="shared" si="3"/>
        <v>1</v>
      </c>
      <c r="I18" s="6">
        <f t="shared" si="3"/>
        <v>1</v>
      </c>
      <c r="J18" s="6">
        <f t="shared" si="3"/>
        <v>1</v>
      </c>
      <c r="K18" s="6">
        <f t="shared" si="3"/>
        <v>1</v>
      </c>
      <c r="L18" s="6">
        <f t="shared" si="3"/>
        <v>1</v>
      </c>
      <c r="M18" s="6">
        <f t="shared" si="3"/>
        <v>1</v>
      </c>
      <c r="N18" s="6">
        <f t="shared" si="3"/>
        <v>1</v>
      </c>
      <c r="O18" s="6">
        <f>O6/O$6</f>
        <v>1</v>
      </c>
      <c r="P18" s="6">
        <f>P6/P$6</f>
        <v>1</v>
      </c>
      <c r="Q18" s="6">
        <f>Q6/Q$6</f>
        <v>1</v>
      </c>
      <c r="R18" s="6">
        <f>R6/R$6</f>
        <v>1</v>
      </c>
      <c r="S18" s="6">
        <f>S6/S$6</f>
        <v>1</v>
      </c>
    </row>
    <row r="19" spans="2:19" ht="12.75">
      <c r="B19" s="3" t="s">
        <v>6</v>
      </c>
      <c r="C19" s="6">
        <f aca="true" t="shared" si="4" ref="C19:N19">C7/C$6</f>
        <v>0.004087193460490463</v>
      </c>
      <c r="D19" s="6">
        <f t="shared" si="4"/>
        <v>0.006046705587989992</v>
      </c>
      <c r="E19" s="6">
        <f t="shared" si="4"/>
        <v>0.005779269202087994</v>
      </c>
      <c r="F19" s="6">
        <f t="shared" si="4"/>
        <v>0.0049800796812749</v>
      </c>
      <c r="G19" s="6">
        <f t="shared" si="4"/>
        <v>0.011833582461385153</v>
      </c>
      <c r="H19" s="6">
        <f t="shared" si="4"/>
        <v>0.011218482727979562</v>
      </c>
      <c r="I19" s="6">
        <f t="shared" si="4"/>
        <v>0.012743549236440234</v>
      </c>
      <c r="J19" s="6">
        <f t="shared" si="4"/>
        <v>0.012964115328769966</v>
      </c>
      <c r="K19" s="6">
        <f t="shared" si="4"/>
        <v>0.013179949944208968</v>
      </c>
      <c r="L19" s="6">
        <f t="shared" si="4"/>
        <v>0.01333606893721789</v>
      </c>
      <c r="M19" s="6">
        <f t="shared" si="4"/>
        <v>0.012938060309698452</v>
      </c>
      <c r="N19" s="6">
        <f t="shared" si="4"/>
        <v>0.012871186784230264</v>
      </c>
      <c r="O19" s="6">
        <f>O7/O$6</f>
        <v>0.012742048760911007</v>
      </c>
      <c r="P19" s="6">
        <f>P7/P$6</f>
        <v>0.01280256051210242</v>
      </c>
      <c r="Q19" s="6">
        <f>Q7/Q$6</f>
        <v>0.01248592774536895</v>
      </c>
      <c r="R19" s="6">
        <f>R7/R$6</f>
        <v>0.012499999999999999</v>
      </c>
      <c r="S19" s="6">
        <f>S7/S$6</f>
        <v>0.012162296879673013</v>
      </c>
    </row>
    <row r="20" spans="2:19" ht="12.75">
      <c r="B20" s="3" t="s">
        <v>7</v>
      </c>
      <c r="C20" s="6">
        <f aca="true" t="shared" si="5" ref="C20:N20">C8/C$6</f>
        <v>0.8235694822888282</v>
      </c>
      <c r="D20" s="6">
        <f t="shared" si="5"/>
        <v>0.8467472894078399</v>
      </c>
      <c r="E20" s="6">
        <f t="shared" si="5"/>
        <v>0.8532811334824758</v>
      </c>
      <c r="F20" s="6">
        <f t="shared" si="5"/>
        <v>0.8520204894706886</v>
      </c>
      <c r="G20" s="6">
        <f t="shared" si="5"/>
        <v>0.8267314399601398</v>
      </c>
      <c r="H20" s="6">
        <f t="shared" si="5"/>
        <v>0.8052871265133844</v>
      </c>
      <c r="I20" s="6">
        <f t="shared" si="5"/>
        <v>0.7846234860452871</v>
      </c>
      <c r="J20" s="6">
        <f t="shared" si="5"/>
        <v>0.7802323169466917</v>
      </c>
      <c r="K20" s="6">
        <f t="shared" si="5"/>
        <v>0.7755769816485348</v>
      </c>
      <c r="L20" s="6">
        <f t="shared" si="5"/>
        <v>0.7865203118588427</v>
      </c>
      <c r="M20" s="6">
        <f t="shared" si="5"/>
        <v>0.7952322738386308</v>
      </c>
      <c r="N20" s="6">
        <f t="shared" si="5"/>
        <v>0.7912232694841391</v>
      </c>
      <c r="O20" s="6">
        <f>O8/O$6</f>
        <v>0.7927159626768336</v>
      </c>
      <c r="P20" s="6">
        <f>P8/P$6</f>
        <v>0.7916583316663333</v>
      </c>
      <c r="Q20" s="6">
        <f>Q8/Q$6</f>
        <v>0.790195476409784</v>
      </c>
      <c r="R20" s="6">
        <f>R8/R$6</f>
        <v>0.7866935483870968</v>
      </c>
      <c r="S20" s="6">
        <f>R8/S$6</f>
        <v>0.7779882364669525</v>
      </c>
    </row>
    <row r="21" spans="2:19" ht="12.75">
      <c r="B21" s="3" t="s">
        <v>8</v>
      </c>
      <c r="C21" s="6">
        <f aca="true" t="shared" si="6" ref="C21:N21">C9/C$6</f>
        <v>0.014986376021798364</v>
      </c>
      <c r="D21" s="6">
        <f t="shared" si="6"/>
        <v>0.012093411175979984</v>
      </c>
      <c r="E21" s="6">
        <f t="shared" si="6"/>
        <v>0.010626398210290827</v>
      </c>
      <c r="F21" s="6">
        <f t="shared" si="6"/>
        <v>0.008110415480933409</v>
      </c>
      <c r="G21" s="6">
        <f t="shared" si="6"/>
        <v>0.00822122571001495</v>
      </c>
      <c r="H21" s="6">
        <f t="shared" si="6"/>
        <v>0.007330889703432189</v>
      </c>
      <c r="I21" s="6">
        <f t="shared" si="6"/>
        <v>0.00810953133228015</v>
      </c>
      <c r="J21" s="6">
        <f t="shared" si="6"/>
        <v>0.008297033810412779</v>
      </c>
      <c r="K21" s="6">
        <f t="shared" si="6"/>
        <v>0.008401577848711613</v>
      </c>
      <c r="L21" s="6">
        <f t="shared" si="6"/>
        <v>0.008001641362330733</v>
      </c>
      <c r="M21" s="6">
        <f t="shared" si="6"/>
        <v>0.007946210268948655</v>
      </c>
      <c r="N21" s="6">
        <f t="shared" si="6"/>
        <v>0.007803790412486066</v>
      </c>
      <c r="O21" s="6">
        <f>O9/O$6</f>
        <v>0.00792615631584228</v>
      </c>
      <c r="P21" s="6">
        <f>P9/P$6</f>
        <v>0.008001600320064013</v>
      </c>
      <c r="Q21" s="6">
        <f>Q9/Q$6</f>
        <v>0.00644765121277249</v>
      </c>
      <c r="R21" s="6">
        <f>R9/R$6</f>
        <v>0.00655241935483871</v>
      </c>
      <c r="S21" s="6">
        <f>S9/S$6</f>
        <v>0.0065796032299870405</v>
      </c>
    </row>
    <row r="22" spans="2:19" ht="12.75">
      <c r="B22" s="3" t="s">
        <v>16</v>
      </c>
      <c r="C22" s="6">
        <f>C10/C$6</f>
        <v>0.004768392370572207</v>
      </c>
      <c r="D22" s="6">
        <f>D10/D$6</f>
        <v>0.00542118432026689</v>
      </c>
      <c r="E22" s="6">
        <f>E10/E$6</f>
        <v>0.005592841163310961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2:19" ht="12.75">
      <c r="B23" s="3" t="s">
        <v>9</v>
      </c>
      <c r="C23" s="6">
        <f>C11/C$6</f>
        <v>0.05585831062670299</v>
      </c>
      <c r="D23" s="6">
        <f aca="true" t="shared" si="7" ref="C23:N23">D11/D$6</f>
        <v>0.04712260216847373</v>
      </c>
      <c r="E23" s="6">
        <f t="shared" si="7"/>
        <v>0.046047725577926926</v>
      </c>
      <c r="F23" s="6">
        <f t="shared" si="7"/>
        <v>0.048662492885600456</v>
      </c>
      <c r="G23" s="6">
        <f t="shared" si="7"/>
        <v>0.06664175386148481</v>
      </c>
      <c r="H23" s="6">
        <f t="shared" si="7"/>
        <v>0.0835277129845607</v>
      </c>
      <c r="I23" s="6">
        <f t="shared" si="7"/>
        <v>0.09889415481832545</v>
      </c>
      <c r="J23" s="6">
        <f t="shared" si="7"/>
        <v>0.10184609002281686</v>
      </c>
      <c r="K23" s="6">
        <f t="shared" si="7"/>
        <v>0.10475559977057418</v>
      </c>
      <c r="L23" s="6">
        <f t="shared" si="7"/>
        <v>0.10155929421419777</v>
      </c>
      <c r="M23" s="6">
        <f t="shared" si="7"/>
        <v>0.09983700081499594</v>
      </c>
      <c r="N23" s="6">
        <f t="shared" si="7"/>
        <v>0.10144927536231885</v>
      </c>
      <c r="O23" s="6">
        <f>O11/O$6</f>
        <v>0.10213705227249924</v>
      </c>
      <c r="P23" s="6">
        <f>P11/P$6</f>
        <v>0.10512102420484096</v>
      </c>
      <c r="Q23" s="6">
        <f aca="true" t="shared" si="8" ref="Q23:S24">Q11/Q$6</f>
        <v>0.10357179408453587</v>
      </c>
      <c r="R23" s="6">
        <f t="shared" si="8"/>
        <v>0.10685483870967741</v>
      </c>
      <c r="S23" s="6">
        <f t="shared" si="8"/>
        <v>0.10936098095902702</v>
      </c>
    </row>
    <row r="24" spans="2:19" ht="12.75">
      <c r="B24" s="3" t="s">
        <v>10</v>
      </c>
      <c r="C24" s="6">
        <f>C12/C$6</f>
        <v>0.09673024523160761</v>
      </c>
      <c r="D24" s="6">
        <f aca="true" t="shared" si="9" ref="C24:N24">D12/D$6</f>
        <v>0.08256880733944955</v>
      </c>
      <c r="E24" s="6">
        <f t="shared" si="9"/>
        <v>0.07867263236390752</v>
      </c>
      <c r="F24" s="6">
        <f t="shared" si="9"/>
        <v>0.08025042686397267</v>
      </c>
      <c r="G24" s="6">
        <f t="shared" si="9"/>
        <v>0.08221225710014948</v>
      </c>
      <c r="H24" s="6">
        <f t="shared" si="9"/>
        <v>0.08941463956458959</v>
      </c>
      <c r="I24" s="6">
        <f t="shared" si="9"/>
        <v>0.09152185360716167</v>
      </c>
      <c r="J24" s="6">
        <f t="shared" si="9"/>
        <v>0.09240821406347233</v>
      </c>
      <c r="K24" s="6">
        <f t="shared" si="9"/>
        <v>0.09363204228985834</v>
      </c>
      <c r="L24" s="6">
        <f t="shared" si="9"/>
        <v>0.08617152236356175</v>
      </c>
      <c r="M24" s="6">
        <f t="shared" si="9"/>
        <v>0.07976772616136919</v>
      </c>
      <c r="N24" s="6">
        <f t="shared" si="9"/>
        <v>0.08239586500456067</v>
      </c>
      <c r="O24" s="6">
        <f>O12/O$6</f>
        <v>0.08016454299187319</v>
      </c>
      <c r="P24" s="6">
        <f>P12/P$6</f>
        <v>0.07801560312062412</v>
      </c>
      <c r="Q24" s="6">
        <f t="shared" si="8"/>
        <v>0.08330774741582234</v>
      </c>
      <c r="R24" s="6">
        <f t="shared" si="8"/>
        <v>0.08336693548387096</v>
      </c>
      <c r="S24" s="6">
        <f t="shared" si="8"/>
        <v>0.08304256803907885</v>
      </c>
    </row>
    <row r="25" spans="2:19" ht="12.75">
      <c r="B25" s="9" t="s">
        <v>15</v>
      </c>
      <c r="C25" s="13"/>
      <c r="D25" s="6"/>
      <c r="E25" s="6"/>
      <c r="F25" s="13"/>
      <c r="G25" s="13"/>
      <c r="H25" s="13"/>
      <c r="I25" s="13"/>
      <c r="J25" s="13"/>
      <c r="K25" s="14"/>
      <c r="L25" s="14"/>
      <c r="M25" s="14"/>
      <c r="N25" s="14"/>
      <c r="O25" s="14"/>
      <c r="P25" s="14"/>
      <c r="Q25" s="14"/>
      <c r="R25" s="14"/>
      <c r="S25" s="14"/>
    </row>
    <row r="26" spans="2:19" ht="12.75">
      <c r="B26" s="9" t="s">
        <v>14</v>
      </c>
      <c r="C26" s="13">
        <f aca="true" t="shared" si="10" ref="C26:N26">C14/C$6</f>
        <v>0.1525885558583106</v>
      </c>
      <c r="D26" s="6">
        <f t="shared" si="10"/>
        <v>0.1296914095079233</v>
      </c>
      <c r="E26" s="6">
        <f t="shared" si="10"/>
        <v>0.12472035794183445</v>
      </c>
      <c r="F26" s="13">
        <f t="shared" si="10"/>
        <v>0.1289129197495731</v>
      </c>
      <c r="G26" s="13">
        <f t="shared" si="10"/>
        <v>0.1488540109616343</v>
      </c>
      <c r="H26" s="13">
        <f t="shared" si="10"/>
        <v>0.17294235254915027</v>
      </c>
      <c r="I26" s="13">
        <f t="shared" si="10"/>
        <v>0.19041600842548712</v>
      </c>
      <c r="J26" s="13">
        <f t="shared" si="10"/>
        <v>0.1942543040862892</v>
      </c>
      <c r="K26" s="13">
        <f t="shared" si="10"/>
        <v>0.19838764206043252</v>
      </c>
      <c r="L26" s="13">
        <f t="shared" si="10"/>
        <v>0.1877308165777595</v>
      </c>
      <c r="M26" s="13">
        <f t="shared" si="10"/>
        <v>0.17960472697636515</v>
      </c>
      <c r="N26" s="13">
        <f t="shared" si="10"/>
        <v>0.18384514036687952</v>
      </c>
      <c r="O26" s="13">
        <f>O14/O$6</f>
        <v>0.18230159526437245</v>
      </c>
      <c r="P26" s="13">
        <f>P14/P$6</f>
        <v>0.18313662732546507</v>
      </c>
      <c r="Q26" s="13">
        <f>Q14/Q$6</f>
        <v>0.18687954150035818</v>
      </c>
      <c r="R26" s="13">
        <f>R14/R$6</f>
        <v>0.19022177419354835</v>
      </c>
      <c r="S26" s="13">
        <f>S14/S$6</f>
        <v>0.19240354899810588</v>
      </c>
    </row>
    <row r="27" spans="2:16" ht="12.75">
      <c r="B27" s="3"/>
      <c r="C27" s="6"/>
      <c r="D27" s="6"/>
      <c r="E27" s="6"/>
      <c r="F27" s="6"/>
      <c r="G27" s="6"/>
      <c r="H27" s="6"/>
      <c r="I27" s="6"/>
      <c r="J27" s="6"/>
      <c r="K27" s="12"/>
      <c r="L27" s="12"/>
      <c r="M27" s="12"/>
      <c r="N27" s="12"/>
      <c r="O27" s="12"/>
      <c r="P27" s="12"/>
    </row>
    <row r="28" spans="2:16" ht="12.75">
      <c r="B28" s="3"/>
      <c r="C28" s="6"/>
      <c r="D28" s="6"/>
      <c r="E28" s="6"/>
      <c r="F28" s="6"/>
      <c r="G28" s="6"/>
      <c r="H28" s="6"/>
      <c r="I28" s="6"/>
      <c r="J28" s="6"/>
      <c r="K28" s="12"/>
      <c r="L28" s="12"/>
      <c r="M28" s="12"/>
      <c r="N28" s="12"/>
      <c r="O28" s="12"/>
      <c r="P28" s="12"/>
    </row>
    <row r="29" spans="2:8" ht="12.75">
      <c r="B29" s="1" t="s">
        <v>12</v>
      </c>
      <c r="C29" s="6"/>
      <c r="D29" s="6"/>
      <c r="E29" s="6"/>
      <c r="G29" s="6"/>
      <c r="H29" s="6"/>
    </row>
    <row r="30" ht="12.75">
      <c r="B30" s="1" t="s">
        <v>13</v>
      </c>
    </row>
    <row r="33" ht="12.75">
      <c r="B33" s="7" t="s">
        <v>0</v>
      </c>
    </row>
    <row r="34" spans="2:11" ht="12.75">
      <c r="B34" s="8" t="s">
        <v>1</v>
      </c>
      <c r="I34" s="16"/>
      <c r="K34" s="16"/>
    </row>
    <row r="35" spans="9:11" ht="12.75">
      <c r="I35" s="16"/>
      <c r="K35" s="16"/>
    </row>
    <row r="36" spans="9:11" ht="12.75">
      <c r="I36" s="16"/>
      <c r="K36" s="16"/>
    </row>
    <row r="38" spans="9:11" ht="12.75">
      <c r="I38" s="16"/>
      <c r="K38" s="16"/>
    </row>
    <row r="39" spans="9:11" ht="12.75">
      <c r="I39" s="16"/>
      <c r="K39" s="16"/>
    </row>
    <row r="40" spans="9:11" ht="12.75">
      <c r="I40" s="16"/>
      <c r="K40" s="16"/>
    </row>
    <row r="42" spans="9:11" ht="12.75">
      <c r="I42" s="16"/>
      <c r="K42" s="16"/>
    </row>
    <row r="43" spans="9:11" ht="12.75">
      <c r="I43" s="16"/>
      <c r="K43" s="18"/>
    </row>
    <row r="44" spans="9:11" ht="12.75">
      <c r="I44" s="16"/>
      <c r="K44" s="16"/>
    </row>
  </sheetData>
  <sheetProtection/>
  <printOptions gridLines="1"/>
  <pageMargins left="0.1701388888888889" right="0.1701388888888889" top="0.9840277777777778" bottom="0.9840277777777778" header="0.5118055555555556" footer="0.5118055555555556"/>
  <pageSetup fitToHeight="1" fitToWidth="1" horizontalDpi="300" verticalDpi="3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cp:lastPrinted>2011-06-07T12:23:05Z</cp:lastPrinted>
  <dcterms:modified xsi:type="dcterms:W3CDTF">2017-05-11T09:00:39Z</dcterms:modified>
  <cp:category/>
  <cp:version/>
  <cp:contentType/>
  <cp:contentStatus/>
</cp:coreProperties>
</file>