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_b_ wegennet per gewest" sheetId="1" r:id="rId1"/>
  </sheets>
  <definedNames>
    <definedName name="Excel_BuiltIn_Print_Area_1">#REF!</definedName>
    <definedName name="Excel_BuiltIn_Print_Area_2">#REF!</definedName>
    <definedName name="Excel_BuiltIn_Print_Area_3">#REF!</definedName>
    <definedName name="_xlnm.Print_Area" localSheetId="0">'2_b_ wegennet per gewest'!$A$1:$L$29</definedName>
    <definedName name="TABLE_2">#REF!</definedName>
    <definedName name="TABLE_2_2">#REF!</definedName>
  </definedNames>
  <calcPr fullCalcOnLoad="1"/>
</workbook>
</file>

<file path=xl/sharedStrings.xml><?xml version="1.0" encoding="utf-8"?>
<sst xmlns="http://schemas.openxmlformats.org/spreadsheetml/2006/main" count="30" uniqueCount="15">
  <si>
    <t>2.b.</t>
  </si>
  <si>
    <t>densité du réseau routier - dichtheid van het wegennet (x km/100 km²)</t>
  </si>
  <si>
    <t>Région de Bruxelles-capitale - Brussels Hoofdstedelijk Gewest</t>
  </si>
  <si>
    <t>Total routes - Totaal wegen</t>
  </si>
  <si>
    <t>Autoroutes - Autosnelwegen</t>
  </si>
  <si>
    <t>Routes régionales - Gewestwegen</t>
  </si>
  <si>
    <t>Routes provinciales - Provinciewegen</t>
  </si>
  <si>
    <t>Routes communales - Gemeentewegen</t>
  </si>
  <si>
    <t>Région flamande - Vlaams Gewest</t>
  </si>
  <si>
    <t>Région wallonne - Waals Gewest</t>
  </si>
  <si>
    <t>Source: SPF Mobilité et Transports - Direction Mobilité (Routes)</t>
  </si>
  <si>
    <t>Bron: FOD Mobiliteit en Vervoer - Directie Mobiliteit (Wegen)</t>
  </si>
  <si>
    <t>Total Belgique - Totaal België</t>
  </si>
  <si>
    <t>Longueur du réseau routier par région 1990-2010</t>
  </si>
  <si>
    <t>Lengte van het wegennet per gewest 1990-2010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</si>
</sst>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"/>
    <numFmt numFmtId="174" formatCode="#,##0.0000"/>
  </numFmts>
  <fonts count="41">
    <font>
      <sz val="10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3" fillId="0" borderId="0" xfId="0" applyNumberFormat="1" applyFont="1" applyAlignment="1">
      <alignment horizontal="left" wrapText="1"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4" fillId="0" borderId="0" xfId="0" applyFont="1" applyFill="1" applyAlignment="1">
      <alignment/>
    </xf>
    <xf numFmtId="173" fontId="4" fillId="0" borderId="0" xfId="0" applyNumberFormat="1" applyFont="1" applyFill="1" applyAlignment="1">
      <alignment horizontal="righ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33" borderId="0" xfId="0" applyFont="1" applyFill="1" applyAlignment="1">
      <alignment/>
    </xf>
    <xf numFmtId="173" fontId="4" fillId="33" borderId="0" xfId="0" applyNumberFormat="1" applyFont="1" applyFill="1" applyAlignment="1">
      <alignment horizontal="righ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tabel 1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PageLayoutView="0" workbookViewId="0" topLeftCell="A1">
      <selection activeCell="Q19" sqref="Q19"/>
    </sheetView>
  </sheetViews>
  <sheetFormatPr defaultColWidth="9.140625" defaultRowHeight="12.75"/>
  <cols>
    <col min="1" max="1" width="4.00390625" style="1" customWidth="1"/>
    <col min="2" max="2" width="35.00390625" style="1" customWidth="1"/>
    <col min="3" max="11" width="8.7109375" style="1" customWidth="1"/>
    <col min="12" max="12" width="27.7109375" style="1" customWidth="1"/>
    <col min="13" max="16384" width="9.140625" style="1" customWidth="1"/>
  </cols>
  <sheetData>
    <row r="1" spans="1:2" ht="15">
      <c r="A1" s="2" t="s">
        <v>0</v>
      </c>
      <c r="B1" s="2" t="s">
        <v>13</v>
      </c>
    </row>
    <row r="2" spans="1:12" ht="15">
      <c r="A2" s="2"/>
      <c r="B2" s="3" t="s">
        <v>14</v>
      </c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5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5"/>
    </row>
    <row r="4" spans="2:12" ht="38.25">
      <c r="B4" s="6"/>
      <c r="C4" s="18">
        <v>1990</v>
      </c>
      <c r="D4" s="18">
        <v>1995</v>
      </c>
      <c r="E4" s="18">
        <v>2000</v>
      </c>
      <c r="F4" s="18">
        <v>2005</v>
      </c>
      <c r="G4" s="18">
        <v>2006</v>
      </c>
      <c r="H4" s="18">
        <v>2007</v>
      </c>
      <c r="I4" s="18">
        <v>2008</v>
      </c>
      <c r="J4" s="18">
        <v>2009</v>
      </c>
      <c r="K4" s="18">
        <v>2010</v>
      </c>
      <c r="L4" s="19" t="s">
        <v>1</v>
      </c>
    </row>
    <row r="5" spans="2:12" ht="12.75">
      <c r="B5" s="6"/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2:12" ht="25.5">
      <c r="B6" s="7" t="s">
        <v>2</v>
      </c>
      <c r="C6" s="8"/>
      <c r="E6" s="9"/>
      <c r="F6" s="9"/>
      <c r="G6" s="9"/>
      <c r="H6" s="9"/>
      <c r="I6" s="9"/>
      <c r="J6" s="9"/>
      <c r="K6" s="9"/>
      <c r="L6" s="9"/>
    </row>
    <row r="7" spans="2:13" ht="12.75">
      <c r="B7" s="6" t="s">
        <v>3</v>
      </c>
      <c r="C7" s="10">
        <v>1628</v>
      </c>
      <c r="D7" s="4">
        <v>1643</v>
      </c>
      <c r="E7" s="4">
        <f>SUM(E8:E11)</f>
        <v>1651.3</v>
      </c>
      <c r="F7" s="4">
        <v>1881</v>
      </c>
      <c r="G7" s="4">
        <v>1881</v>
      </c>
      <c r="H7" s="4">
        <v>1881</v>
      </c>
      <c r="I7" s="4">
        <v>1881</v>
      </c>
      <c r="J7" s="4">
        <v>1881</v>
      </c>
      <c r="K7" s="4">
        <v>1881</v>
      </c>
      <c r="L7" s="5">
        <f>H7/1.61</f>
        <v>1168.3229813664595</v>
      </c>
      <c r="M7" s="11"/>
    </row>
    <row r="8" spans="2:13" ht="12.75">
      <c r="B8" s="6" t="s">
        <v>4</v>
      </c>
      <c r="C8" s="10">
        <v>12.7</v>
      </c>
      <c r="D8" s="4">
        <v>11.3</v>
      </c>
      <c r="E8" s="4">
        <v>11.3</v>
      </c>
      <c r="F8" s="4">
        <v>11.3</v>
      </c>
      <c r="G8" s="4">
        <v>11.3</v>
      </c>
      <c r="H8" s="4">
        <v>11.3</v>
      </c>
      <c r="I8" s="4">
        <v>11.3</v>
      </c>
      <c r="J8" s="4">
        <v>11.3</v>
      </c>
      <c r="K8" s="4">
        <v>11.3</v>
      </c>
      <c r="L8" s="5">
        <f>H8/1.61</f>
        <v>7.0186335403726705</v>
      </c>
      <c r="M8" s="4"/>
    </row>
    <row r="9" spans="2:13" ht="12.75">
      <c r="B9" s="6" t="s">
        <v>5</v>
      </c>
      <c r="C9" s="10">
        <v>210</v>
      </c>
      <c r="D9" s="4">
        <v>232</v>
      </c>
      <c r="E9" s="4">
        <v>320</v>
      </c>
      <c r="F9" s="4">
        <v>320</v>
      </c>
      <c r="G9" s="4">
        <v>320</v>
      </c>
      <c r="H9" s="4">
        <v>320</v>
      </c>
      <c r="I9" s="4">
        <v>320</v>
      </c>
      <c r="J9" s="4">
        <v>320</v>
      </c>
      <c r="K9" s="4">
        <v>320</v>
      </c>
      <c r="L9" s="5">
        <f>H9/1.61</f>
        <v>198.75776397515526</v>
      </c>
      <c r="M9" s="4"/>
    </row>
    <row r="10" spans="2:13" ht="12.75">
      <c r="B10" s="6" t="s">
        <v>6</v>
      </c>
      <c r="C10" s="10">
        <v>5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5">
        <f>H10/1.61</f>
        <v>0</v>
      </c>
      <c r="M10" s="4"/>
    </row>
    <row r="11" spans="2:13" ht="12.75">
      <c r="B11" s="6" t="s">
        <v>7</v>
      </c>
      <c r="C11" s="10">
        <v>1400</v>
      </c>
      <c r="D11" s="4">
        <v>1400</v>
      </c>
      <c r="E11" s="4">
        <v>1320</v>
      </c>
      <c r="F11" s="4">
        <v>1550</v>
      </c>
      <c r="G11" s="4">
        <v>1550</v>
      </c>
      <c r="H11" s="4">
        <v>1550</v>
      </c>
      <c r="I11" s="4">
        <v>1550</v>
      </c>
      <c r="J11" s="4">
        <v>1550</v>
      </c>
      <c r="K11" s="4">
        <v>1550</v>
      </c>
      <c r="L11" s="5">
        <f>H11/1.61</f>
        <v>962.7329192546583</v>
      </c>
      <c r="M11" s="4"/>
    </row>
    <row r="12" spans="2:13" ht="12.75">
      <c r="B12" s="6"/>
      <c r="C12" s="10"/>
      <c r="D12" s="4"/>
      <c r="E12" s="4"/>
      <c r="F12" s="4"/>
      <c r="G12" s="4"/>
      <c r="H12" s="4"/>
      <c r="I12" s="4"/>
      <c r="J12" s="4"/>
      <c r="K12" s="4"/>
      <c r="L12" s="5"/>
      <c r="M12" s="4"/>
    </row>
    <row r="13" spans="2:12" ht="12.75">
      <c r="B13" s="12" t="s">
        <v>8</v>
      </c>
      <c r="D13" s="4"/>
      <c r="E13" s="4"/>
      <c r="F13" s="4"/>
      <c r="G13" s="4"/>
      <c r="H13" s="4"/>
      <c r="I13" s="4"/>
      <c r="J13" s="4"/>
      <c r="K13" s="4"/>
      <c r="L13" s="5"/>
    </row>
    <row r="14" spans="2:13" ht="12.75">
      <c r="B14" s="6" t="s">
        <v>3</v>
      </c>
      <c r="C14" s="10">
        <v>63785</v>
      </c>
      <c r="D14" s="4">
        <v>65813</v>
      </c>
      <c r="E14" s="4">
        <f>SUM(E15:E18)</f>
        <v>67984</v>
      </c>
      <c r="F14" s="4">
        <f>SUM(F15:F18)</f>
        <v>69783</v>
      </c>
      <c r="G14" s="4">
        <v>70195</v>
      </c>
      <c r="H14" s="4">
        <f>SUM(H15:H18)</f>
        <v>70566</v>
      </c>
      <c r="I14" s="4">
        <f>SUM(I15:I18)</f>
        <v>70958</v>
      </c>
      <c r="J14" s="4">
        <f>SUM(J15:J18)</f>
        <v>71165</v>
      </c>
      <c r="K14" s="4">
        <f>SUM(K15:K18)</f>
        <v>71487</v>
      </c>
      <c r="L14" s="5">
        <f>H14/135.22</f>
        <v>521.8606714982991</v>
      </c>
      <c r="M14" s="4"/>
    </row>
    <row r="15" spans="2:13" ht="12.75">
      <c r="B15" s="6" t="s">
        <v>4</v>
      </c>
      <c r="C15" s="10">
        <v>841</v>
      </c>
      <c r="D15" s="4">
        <v>823</v>
      </c>
      <c r="E15" s="4">
        <v>849</v>
      </c>
      <c r="F15" s="4">
        <v>867</v>
      </c>
      <c r="G15" s="4">
        <v>883</v>
      </c>
      <c r="H15" s="4">
        <v>883</v>
      </c>
      <c r="I15" s="4">
        <v>883</v>
      </c>
      <c r="J15" s="4">
        <v>883</v>
      </c>
      <c r="K15" s="4">
        <v>883</v>
      </c>
      <c r="L15" s="5">
        <f>H15/135.22</f>
        <v>6.530099097766603</v>
      </c>
      <c r="M15" s="4"/>
    </row>
    <row r="16" spans="2:13" ht="12.75">
      <c r="B16" s="6" t="s">
        <v>5</v>
      </c>
      <c r="C16" s="10">
        <v>5717</v>
      </c>
      <c r="D16" s="4">
        <v>5485</v>
      </c>
      <c r="E16" s="4">
        <v>5400</v>
      </c>
      <c r="F16" s="4">
        <v>5372</v>
      </c>
      <c r="G16" s="4">
        <v>5400</v>
      </c>
      <c r="H16" s="4">
        <v>5400</v>
      </c>
      <c r="I16" s="4">
        <v>5420</v>
      </c>
      <c r="J16" s="4">
        <v>5567</v>
      </c>
      <c r="K16" s="4">
        <v>6040</v>
      </c>
      <c r="L16" s="5">
        <f>H16/135.22</f>
        <v>39.93492086969383</v>
      </c>
      <c r="M16" s="4"/>
    </row>
    <row r="17" spans="2:13" ht="12.75">
      <c r="B17" s="6" t="s">
        <v>6</v>
      </c>
      <c r="C17" s="10">
        <v>627</v>
      </c>
      <c r="D17" s="4">
        <v>605</v>
      </c>
      <c r="E17" s="4">
        <v>635</v>
      </c>
      <c r="F17" s="4">
        <v>635</v>
      </c>
      <c r="G17" s="4">
        <v>635</v>
      </c>
      <c r="H17" s="4">
        <v>635</v>
      </c>
      <c r="I17" s="4">
        <v>635</v>
      </c>
      <c r="J17" s="4">
        <v>635</v>
      </c>
      <c r="K17" s="4">
        <v>0</v>
      </c>
      <c r="L17" s="5">
        <f>H17/135.22</f>
        <v>4.696050880047331</v>
      </c>
      <c r="M17" s="4"/>
    </row>
    <row r="18" spans="2:13" ht="12.75">
      <c r="B18" s="6" t="s">
        <v>7</v>
      </c>
      <c r="C18" s="10">
        <v>56600</v>
      </c>
      <c r="D18" s="4">
        <v>58900</v>
      </c>
      <c r="E18" s="4">
        <v>61100</v>
      </c>
      <c r="F18" s="4">
        <v>62909</v>
      </c>
      <c r="G18" s="4">
        <v>63277</v>
      </c>
      <c r="H18" s="4">
        <v>63648</v>
      </c>
      <c r="I18" s="4">
        <v>64020</v>
      </c>
      <c r="J18" s="4">
        <v>64080</v>
      </c>
      <c r="K18" s="4">
        <v>64564</v>
      </c>
      <c r="L18" s="5">
        <f>H18/135.22</f>
        <v>470.6996006507913</v>
      </c>
      <c r="M18" s="4"/>
    </row>
    <row r="19" spans="2:13" ht="12.75">
      <c r="B19" s="6"/>
      <c r="C19" s="10"/>
      <c r="D19" s="4"/>
      <c r="E19" s="4"/>
      <c r="F19" s="4"/>
      <c r="G19" s="4"/>
      <c r="H19" s="4"/>
      <c r="I19" s="4"/>
      <c r="J19" s="4"/>
      <c r="K19" s="4"/>
      <c r="L19" s="5"/>
      <c r="M19" s="4"/>
    </row>
    <row r="20" spans="2:12" ht="12.75">
      <c r="B20" s="12" t="s">
        <v>9</v>
      </c>
      <c r="D20" s="4"/>
      <c r="E20" s="4"/>
      <c r="F20" s="4"/>
      <c r="G20" s="4"/>
      <c r="H20" s="4"/>
      <c r="I20" s="4"/>
      <c r="J20" s="4"/>
      <c r="K20" s="4"/>
      <c r="L20" s="5"/>
    </row>
    <row r="21" spans="2:13" ht="12.75">
      <c r="B21" s="6" t="s">
        <v>3</v>
      </c>
      <c r="C21" s="10">
        <v>73664</v>
      </c>
      <c r="D21" s="4">
        <v>75718</v>
      </c>
      <c r="E21" s="4">
        <f>SUM(E22:E25)</f>
        <v>77486</v>
      </c>
      <c r="F21" s="4">
        <f>SUM(F22:F25)</f>
        <v>79708</v>
      </c>
      <c r="G21" s="4">
        <v>80180</v>
      </c>
      <c r="H21" s="4">
        <f>SUM(H22:H25)</f>
        <v>80629</v>
      </c>
      <c r="I21" s="4">
        <f>SUM(I22:I25)</f>
        <v>80756</v>
      </c>
      <c r="J21" s="4">
        <f>SUM(J22:J25)</f>
        <v>80826</v>
      </c>
      <c r="K21" s="4">
        <f>SUM(K22:K25)</f>
        <v>81207</v>
      </c>
      <c r="L21" s="5">
        <f>H21/168.44</f>
        <v>478.6808359059606</v>
      </c>
      <c r="M21" s="4"/>
    </row>
    <row r="22" spans="2:13" ht="12.75">
      <c r="B22" s="6" t="s">
        <v>4</v>
      </c>
      <c r="C22" s="10">
        <v>778</v>
      </c>
      <c r="D22" s="4">
        <v>831</v>
      </c>
      <c r="E22" s="4">
        <v>842</v>
      </c>
      <c r="F22" s="4">
        <v>869</v>
      </c>
      <c r="G22" s="4">
        <v>869</v>
      </c>
      <c r="H22" s="4">
        <v>869</v>
      </c>
      <c r="I22" s="4">
        <v>869</v>
      </c>
      <c r="J22" s="4">
        <v>869</v>
      </c>
      <c r="K22" s="4">
        <v>869</v>
      </c>
      <c r="L22" s="5">
        <f>H22/168.44</f>
        <v>5.159107100451199</v>
      </c>
      <c r="M22" s="4"/>
    </row>
    <row r="23" spans="2:13" ht="12.75">
      <c r="B23" s="6" t="s">
        <v>5</v>
      </c>
      <c r="C23" s="10">
        <v>6958</v>
      </c>
      <c r="D23" s="4">
        <v>6866</v>
      </c>
      <c r="E23" s="4">
        <v>6830</v>
      </c>
      <c r="F23" s="4">
        <v>6839</v>
      </c>
      <c r="G23" s="4">
        <v>6865</v>
      </c>
      <c r="H23" s="4">
        <v>6865</v>
      </c>
      <c r="I23" s="4">
        <v>6873</v>
      </c>
      <c r="J23" s="4">
        <v>6873</v>
      </c>
      <c r="K23" s="4">
        <v>6869</v>
      </c>
      <c r="L23" s="5">
        <f>H23/168.44</f>
        <v>40.756352410353834</v>
      </c>
      <c r="M23" s="4"/>
    </row>
    <row r="24" spans="2:13" ht="12.75">
      <c r="B24" s="6" t="s">
        <v>6</v>
      </c>
      <c r="C24" s="10">
        <v>728</v>
      </c>
      <c r="D24" s="4">
        <v>721</v>
      </c>
      <c r="E24" s="4">
        <v>714</v>
      </c>
      <c r="F24" s="4">
        <v>714</v>
      </c>
      <c r="G24" s="4">
        <v>714</v>
      </c>
      <c r="H24" s="4">
        <v>714</v>
      </c>
      <c r="I24" s="4">
        <v>714</v>
      </c>
      <c r="J24" s="4">
        <v>714</v>
      </c>
      <c r="K24" s="4">
        <v>714</v>
      </c>
      <c r="L24" s="5">
        <f>H24/168.44</f>
        <v>4.238898123961055</v>
      </c>
      <c r="M24" s="4"/>
    </row>
    <row r="25" spans="2:13" ht="12.75">
      <c r="B25" s="6" t="s">
        <v>7</v>
      </c>
      <c r="C25" s="10">
        <v>65200</v>
      </c>
      <c r="D25" s="4">
        <v>67300</v>
      </c>
      <c r="E25" s="4">
        <v>69100</v>
      </c>
      <c r="F25" s="4">
        <v>71286</v>
      </c>
      <c r="G25" s="4">
        <v>71732</v>
      </c>
      <c r="H25" s="4">
        <v>72181</v>
      </c>
      <c r="I25" s="4">
        <v>72300</v>
      </c>
      <c r="J25" s="4">
        <v>72370</v>
      </c>
      <c r="K25" s="4">
        <v>72755</v>
      </c>
      <c r="L25" s="5">
        <f>H25/168.44</f>
        <v>428.5264782711945</v>
      </c>
      <c r="M25" s="4"/>
    </row>
    <row r="26" spans="2:12" ht="12.75">
      <c r="B26" s="13"/>
      <c r="C26" s="10"/>
      <c r="D26" s="10"/>
      <c r="E26" s="10"/>
      <c r="F26" s="10"/>
      <c r="G26" s="10"/>
      <c r="H26" s="10"/>
      <c r="I26" s="10"/>
      <c r="J26" s="10"/>
      <c r="K26" s="10"/>
      <c r="L26" s="5"/>
    </row>
    <row r="27" spans="2:12" ht="12.75">
      <c r="B27" s="12" t="s">
        <v>12</v>
      </c>
      <c r="D27" s="4"/>
      <c r="E27" s="4"/>
      <c r="F27" s="4"/>
      <c r="G27" s="4"/>
      <c r="H27" s="4"/>
      <c r="I27" s="4"/>
      <c r="J27" s="4"/>
      <c r="K27" s="4"/>
      <c r="L27" s="5"/>
    </row>
    <row r="28" spans="2:12" ht="12.75">
      <c r="B28" s="6" t="s">
        <v>3</v>
      </c>
      <c r="C28" s="10">
        <f>SUM(C7,C14,C21)</f>
        <v>139077</v>
      </c>
      <c r="D28" s="10">
        <f aca="true" t="shared" si="0" ref="D28:I28">SUM(D7,D14,D21)</f>
        <v>143174</v>
      </c>
      <c r="E28" s="10">
        <f t="shared" si="0"/>
        <v>147121.3</v>
      </c>
      <c r="F28" s="10">
        <f t="shared" si="0"/>
        <v>151372</v>
      </c>
      <c r="G28" s="10">
        <f t="shared" si="0"/>
        <v>152256</v>
      </c>
      <c r="H28" s="10">
        <f t="shared" si="0"/>
        <v>153076</v>
      </c>
      <c r="I28" s="10">
        <f t="shared" si="0"/>
        <v>153595</v>
      </c>
      <c r="J28" s="10">
        <f aca="true" t="shared" si="1" ref="J28:K32">SUM(J7,J14,J21)</f>
        <v>153872</v>
      </c>
      <c r="K28" s="10">
        <f t="shared" si="1"/>
        <v>154575</v>
      </c>
      <c r="L28" s="5">
        <f>H28/305.28</f>
        <v>501.42819706498955</v>
      </c>
    </row>
    <row r="29" spans="2:12" ht="12.75">
      <c r="B29" s="6" t="s">
        <v>4</v>
      </c>
      <c r="C29" s="10">
        <f>SUM(C8,C15,C22)</f>
        <v>1631.7</v>
      </c>
      <c r="D29" s="10">
        <f aca="true" t="shared" si="2" ref="D29:I32">SUM(D8,D15,D22)</f>
        <v>1665.3</v>
      </c>
      <c r="E29" s="10">
        <f t="shared" si="2"/>
        <v>1702.3</v>
      </c>
      <c r="F29" s="10">
        <f t="shared" si="2"/>
        <v>1747.3</v>
      </c>
      <c r="G29" s="10">
        <f t="shared" si="2"/>
        <v>1763.3</v>
      </c>
      <c r="H29" s="10">
        <f t="shared" si="2"/>
        <v>1763.3</v>
      </c>
      <c r="I29" s="10">
        <f t="shared" si="2"/>
        <v>1763.3</v>
      </c>
      <c r="J29" s="10">
        <f t="shared" si="1"/>
        <v>1763.3</v>
      </c>
      <c r="K29" s="10">
        <f t="shared" si="1"/>
        <v>1763.3</v>
      </c>
      <c r="L29" s="5">
        <f>H29/305.28</f>
        <v>5.77600890985325</v>
      </c>
    </row>
    <row r="30" spans="2:12" ht="12.75">
      <c r="B30" s="6" t="s">
        <v>5</v>
      </c>
      <c r="C30" s="10">
        <f>SUM(C9,C16,C23)</f>
        <v>12885</v>
      </c>
      <c r="D30" s="10">
        <f t="shared" si="2"/>
        <v>12583</v>
      </c>
      <c r="E30" s="10">
        <f t="shared" si="2"/>
        <v>12550</v>
      </c>
      <c r="F30" s="10">
        <f t="shared" si="2"/>
        <v>12531</v>
      </c>
      <c r="G30" s="10">
        <f t="shared" si="2"/>
        <v>12585</v>
      </c>
      <c r="H30" s="10">
        <f t="shared" si="2"/>
        <v>12585</v>
      </c>
      <c r="I30" s="10">
        <f t="shared" si="2"/>
        <v>12613</v>
      </c>
      <c r="J30" s="10">
        <f t="shared" si="1"/>
        <v>12760</v>
      </c>
      <c r="K30" s="10">
        <f t="shared" si="1"/>
        <v>13229</v>
      </c>
      <c r="L30" s="5">
        <f>H30/305.28</f>
        <v>41.224449685534594</v>
      </c>
    </row>
    <row r="31" spans="2:12" ht="12.75">
      <c r="B31" s="6" t="s">
        <v>6</v>
      </c>
      <c r="C31" s="10">
        <f>SUM(C10,C17,C24)</f>
        <v>1360</v>
      </c>
      <c r="D31" s="10">
        <f t="shared" si="2"/>
        <v>1326</v>
      </c>
      <c r="E31" s="10">
        <f t="shared" si="2"/>
        <v>1349</v>
      </c>
      <c r="F31" s="10">
        <f t="shared" si="2"/>
        <v>1349</v>
      </c>
      <c r="G31" s="10">
        <f t="shared" si="2"/>
        <v>1349</v>
      </c>
      <c r="H31" s="10">
        <f t="shared" si="2"/>
        <v>1349</v>
      </c>
      <c r="I31" s="10">
        <f t="shared" si="2"/>
        <v>1349</v>
      </c>
      <c r="J31" s="10">
        <f t="shared" si="1"/>
        <v>1349</v>
      </c>
      <c r="K31" s="10">
        <f t="shared" si="1"/>
        <v>714</v>
      </c>
      <c r="L31" s="5">
        <f>H31/305.28</f>
        <v>4.418894129979036</v>
      </c>
    </row>
    <row r="32" spans="2:12" ht="12.75">
      <c r="B32" s="6" t="s">
        <v>7</v>
      </c>
      <c r="C32" s="10">
        <f>SUM(C11,C18,C25)</f>
        <v>123200</v>
      </c>
      <c r="D32" s="10">
        <f t="shared" si="2"/>
        <v>127600</v>
      </c>
      <c r="E32" s="10">
        <f t="shared" si="2"/>
        <v>131520</v>
      </c>
      <c r="F32" s="10">
        <f t="shared" si="2"/>
        <v>135745</v>
      </c>
      <c r="G32" s="10">
        <f t="shared" si="2"/>
        <v>136559</v>
      </c>
      <c r="H32" s="10">
        <f t="shared" si="2"/>
        <v>137379</v>
      </c>
      <c r="I32" s="10">
        <f t="shared" si="2"/>
        <v>137870</v>
      </c>
      <c r="J32" s="10">
        <f t="shared" si="1"/>
        <v>138000</v>
      </c>
      <c r="K32" s="10">
        <f t="shared" si="1"/>
        <v>138869</v>
      </c>
      <c r="L32" s="5">
        <f>H32/305.28</f>
        <v>450.0098270440252</v>
      </c>
    </row>
    <row r="38" ht="12.75">
      <c r="B38" s="16" t="s">
        <v>10</v>
      </c>
    </row>
    <row r="39" ht="12.75">
      <c r="B39" s="17" t="s">
        <v>11</v>
      </c>
    </row>
  </sheetData>
  <sheetProtection/>
  <printOptions gridLines="1"/>
  <pageMargins left="0.19652777777777777" right="0.19652777777777777" top="0.9840277777777778" bottom="0.9840277777777778" header="0.5118055555555556" footer="0.5118055555555556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Atanassoff Nadine</cp:lastModifiedBy>
  <dcterms:modified xsi:type="dcterms:W3CDTF">2015-06-02T10:36:55Z</dcterms:modified>
  <cp:category/>
  <cp:version/>
  <cp:contentType/>
  <cp:contentStatus/>
</cp:coreProperties>
</file>